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3-2023\"/>
    </mc:Choice>
  </mc:AlternateContent>
  <xr:revisionPtr revIDLastSave="0" documentId="13_ncr:1_{91380088-3F7E-46F2-8146-13A0A24A62E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T8" i="1"/>
  <c r="U8" i="1"/>
  <c r="T9" i="1"/>
  <c r="U9" i="1"/>
  <c r="T10" i="1"/>
  <c r="U10" i="1"/>
  <c r="T11" i="1"/>
  <c r="U11" i="1"/>
  <c r="T12" i="1"/>
  <c r="U12" i="1"/>
  <c r="T13" i="1"/>
  <c r="U13" i="1"/>
  <c r="T14" i="1"/>
  <c r="U14" i="1"/>
  <c r="U7" i="1"/>
  <c r="T7" i="1"/>
  <c r="Q7" i="1"/>
  <c r="S17" i="1" l="1"/>
  <c r="R17" i="1"/>
</calcChain>
</file>

<file path=xl/sharedStrings.xml><?xml version="1.0" encoding="utf-8"?>
<sst xmlns="http://schemas.openxmlformats.org/spreadsheetml/2006/main" count="81" uniqueCount="55">
  <si>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</si>
  <si>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</si>
  <si>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</si>
  <si>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</si>
  <si>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</si>
  <si>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</si>
  <si>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</si>
  <si>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</si>
  <si>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</si>
  <si>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</si>
  <si>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</si>
  <si>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</si>
  <si>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</si>
  <si>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</si>
  <si>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</si>
  <si>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</si>
  <si>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</si>
  <si>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</si>
  <si>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</si>
  <si>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</si>
  <si>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</si>
  <si>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</si>
  <si>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</si>
  <si>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</si>
  <si>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</si>
  <si>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</si>
  <si>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</si>
  <si>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</si>
  <si>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</si>
  <si>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</si>
  <si>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</si>
  <si>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</si>
  <si>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</si>
  <si>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</si>
  <si>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</si>
  <si>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</si>
  <si>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013 - 2023</t>
  </si>
  <si>
    <t>ANO</t>
  </si>
  <si>
    <t>Společná faktura</t>
  </si>
  <si>
    <t>Ing. Petr Pfauser,
Tel.: 37763 6717</t>
  </si>
  <si>
    <t>Univerzitní 28, 
301 00 Plzeň,
Fakulta designu a umění Ladislava Sutnara - Děkanát,
místnost LS 304</t>
  </si>
  <si>
    <t>Stůl</t>
  </si>
  <si>
    <t>Univerzální stůl do zasedací místnosti.
Materiál vrchní čtvercové desky - masivní buk tl. min. 25 mm, rozměr desky čtverec 80 x 80 cm, přírodní olejovaný povrch, výška dřevěné podnože min. 72,6 cm, podnož je tvořena 4 ohnutými hranoly, základna kovová, preferujeme černou barvu s kluzáky pro podlahu marmoleum.
Tvar stolu dle přiloženého ilustračního obrázku.</t>
  </si>
  <si>
    <t>Lavice</t>
  </si>
  <si>
    <t>Rohová lavice</t>
  </si>
  <si>
    <t>Lavice s prodloužením</t>
  </si>
  <si>
    <t>Polštář na lavice</t>
  </si>
  <si>
    <t>Dodání ve smontovaném stavu včetně výnosu do patra a včetně odvozu a likvidace obalového materiálu.</t>
  </si>
  <si>
    <r>
      <t xml:space="preserve">Lavice s dřevěnou podnoží.
Rozměry: šířka lavice 100 - 105 cm, celková výška max. 76 cm, celková hloubka max. 58 cm, výška sedadla 42 - 44 cm, hloubka sedadla 40 - 41 cm. 
Podnož Buk, moření černá barva.
</t>
    </r>
    <r>
      <rPr>
        <b/>
        <sz val="11"/>
        <color theme="1"/>
        <rFont val="Calibri"/>
        <family val="2"/>
        <charset val="238"/>
      </rPr>
      <t xml:space="preserve">Potah:
</t>
    </r>
    <r>
      <rPr>
        <sz val="11"/>
        <color theme="1"/>
        <rFont val="Calibri"/>
        <family val="2"/>
        <charset val="238"/>
      </rPr>
      <t xml:space="preserve">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
žmolkování min. 5; 
požadavek na samozhášivost dle EN 13773 třída 1; 
certifikát Oeko-Tex. 
</t>
    </r>
    <r>
      <rPr>
        <b/>
        <sz val="11"/>
        <color theme="1"/>
        <rFont val="Calibri"/>
        <family val="2"/>
        <charset val="238"/>
      </rPr>
      <t xml:space="preserve">Potah sedáku v barvě šedé.
Potah opěráku v barvě žluté.  
</t>
    </r>
    <r>
      <rPr>
        <sz val="11"/>
        <color theme="1"/>
        <rFont val="Calibri"/>
        <family val="2"/>
        <charset val="238"/>
      </rPr>
      <t xml:space="preserve">
Tvar lavice a barevné složení dle přiloženého ilustračního obrázku.
Design, barevné odstíny potahů, moření identické s ostatními položkami. 
</t>
    </r>
  </si>
  <si>
    <r>
      <t xml:space="preserve">Lavice s dřevěnou podnoží.
Rozměry: šířka lavice 120 - 125 cm, celková výška max. 76 cm, celková hloubka max. 58 cm, výška sedadla 42 - 44 cm, hloubka sedadla 40 - 41 cm. 
Podnož Buk, moření černá barva.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 
žmolkování min. 5;
požadavek na samozhášivost dle EN 13773 třída 1; 
certifikát Oeko-Tex. 
</t>
    </r>
    <r>
      <rPr>
        <b/>
        <sz val="11"/>
        <color rgb="FF000000"/>
        <rFont val="Calibri"/>
        <family val="2"/>
        <charset val="238"/>
      </rPr>
      <t xml:space="preserve">Potah sedáku v barvě šedé.
Potah opěráku v barvě žluté. 
</t>
    </r>
    <r>
      <rPr>
        <sz val="11"/>
        <color rgb="FF000000"/>
        <rFont val="Calibri"/>
        <family val="2"/>
        <charset val="238"/>
      </rPr>
      <t xml:space="preserve">
Tvar lavice a barevné složení dle přiloženého ilustračního obrázku.
Design, barevné odstíny potahů, moření identické s ostatními položkami. </t>
    </r>
  </si>
  <si>
    <r>
      <t xml:space="preserve">Lavice s dřevěnou podnoží.
Rozměry: šířka lavice 120 - 125 cm, celková výška max. 95 cm, celková hloubka max. 58 cm, výška sedadla 42 - 44 cm, hloubka sedadla 40 - 41 cm. 
Podnož Buk, moření černá barva.
</t>
    </r>
    <r>
      <rPr>
        <b/>
        <sz val="11"/>
        <color rgb="FF000000"/>
        <rFont val="Calibri"/>
        <family val="2"/>
        <charset val="238"/>
      </rPr>
      <t xml:space="preserve">Potah:
</t>
    </r>
    <r>
      <rPr>
        <sz val="11"/>
        <color rgb="FF000000"/>
        <rFont val="Calibri"/>
        <family val="2"/>
        <charset val="238"/>
      </rPr>
      <t xml:space="preserve">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 
žmolkování min. 5; 
požadavek na samozhášivost dle EN 13773 třída 1; 
certifikát Oeko-Tex. 
</t>
    </r>
    <r>
      <rPr>
        <b/>
        <sz val="11"/>
        <color rgb="FF000000"/>
        <rFont val="Calibri"/>
        <family val="2"/>
        <charset val="238"/>
      </rPr>
      <t xml:space="preserve">Potah sedáku v barvě šedé.
Potah opěráku v barvě žluté.  
</t>
    </r>
    <r>
      <rPr>
        <sz val="11"/>
        <color rgb="FF000000"/>
        <rFont val="Calibri"/>
        <family val="2"/>
        <charset val="238"/>
      </rPr>
      <t xml:space="preserve">
Tvar lavice a barevné složení dle přiloženého ilustračního obrázku.
Design, barevné odstíny potahů, moření identické s ostatními položkami. </t>
    </r>
  </si>
  <si>
    <r>
      <t xml:space="preserve">Lavice s dřevěnou podnoží.
Rozměry: šířka lavice 120 - 125 cm, celková výška min. 95 cm, celková hloubka max. 58 cm, výška sedadla 42 - 44 cm, hloubka sedadla 40 - 41 cm. 
Podnož Buk, moření černá barva.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
žmolkování min. 5;
požadavek na samozhášivost dle EN 13773 třída 1;
certifikát Oeko-Tex. 
</t>
    </r>
    <r>
      <rPr>
        <b/>
        <sz val="11"/>
        <color rgb="FF000000"/>
        <rFont val="Calibri"/>
        <family val="2"/>
        <charset val="238"/>
      </rPr>
      <t>Potah sedáku v barvě šedé.
Potah opěráku v barvě žlu</t>
    </r>
    <r>
      <rPr>
        <b/>
        <sz val="11"/>
        <rFont val="Calibri"/>
        <family val="2"/>
        <charset val="238"/>
      </rPr>
      <t>té a šedé</t>
    </r>
    <r>
      <rPr>
        <sz val="11"/>
        <color rgb="FFFF0000"/>
        <rFont val="Calibri"/>
        <family val="2"/>
        <charset val="238"/>
      </rPr>
      <t>.</t>
    </r>
    <r>
      <rPr>
        <sz val="11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
Tvar lavice a barevné složení dle přiloženého ilustračního obrázku.
Design, barevné odstíny potahů, moření identické s ostatními položkami. </t>
    </r>
  </si>
  <si>
    <r>
      <t xml:space="preserve">Rohová lavice - zaoblená s dřevěnou podnoží.
Rozměry: celková výška max. 76 cm, celková hloubka max. 58 cm, výška sedadla 42 - 44 cm, šířka sedadel max. 58 x 58 cm, hloubka sedadla 40 - 41 cm. 
Podnož Buk, moření černá barva.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
žmolkování min. 5;
požadavek na samozhášivost dle EN 13773 třída 1;
certifikát Oeko-Tex.
</t>
    </r>
    <r>
      <rPr>
        <b/>
        <sz val="11"/>
        <color rgb="FF000000"/>
        <rFont val="Calibri"/>
        <family val="2"/>
        <charset val="238"/>
      </rPr>
      <t xml:space="preserve">Potah sedáku v barvě šedé.
Potah opěráku v barvě žluté. 
</t>
    </r>
    <r>
      <rPr>
        <sz val="11"/>
        <rFont val="Calibri"/>
        <family val="2"/>
        <charset val="238"/>
      </rPr>
      <t xml:space="preserve"> 
Tvar lavice a barevné složení dle přiloženého ilustračního obrázku. </t>
    </r>
    <r>
      <rPr>
        <sz val="11"/>
        <color rgb="FF000000"/>
        <rFont val="Calibri"/>
        <family val="2"/>
        <charset val="238"/>
      </rPr>
      <t xml:space="preserve">
Design, barevné odstíny potahů, moření identické s ostatními položkami. </t>
    </r>
  </si>
  <si>
    <r>
      <t xml:space="preserve">Lavice s dřevěnou podnoží.
Rozměry: šířka lavice 150 - 155 cm, celková výška max. 95 cm, celková hloubka max. 58 cm, výška sedadla 42 - 44 cm, hloubka sedadla 40 - 41 cm. 
Podnož Buk, moření černá barva.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
žmolkování min. 5;
požadavek na samozhášivost dle EN 13773 třída 1;
certifikát Oeko-Tex. 
</t>
    </r>
    <r>
      <rPr>
        <b/>
        <sz val="11"/>
        <color rgb="FF000000"/>
        <rFont val="Calibri"/>
        <family val="2"/>
        <charset val="238"/>
      </rPr>
      <t xml:space="preserve">Potah sedáku v barvě šedé. 
Potah opěráku v barvě žluté. 
</t>
    </r>
    <r>
      <rPr>
        <sz val="11"/>
        <color rgb="FF000000"/>
        <rFont val="Calibri"/>
        <family val="2"/>
        <charset val="238"/>
      </rPr>
      <t xml:space="preserve">
Tvar lavice a barevné složení dle přiloženého ilustračního obrázku.
Design, barevné odstíny potahů, moření identické s ostatními položkami. </t>
    </r>
  </si>
  <si>
    <r>
      <t xml:space="preserve">Polštář na lavice.
Rozměry: šířka 10 - 34 cm, celková výška max. 18 cm, celková hloubka max. 20 cm.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materiál s vlastnostmi: složení 100% textilní  polyester splňující nejvyšší požadavky v oblasti protipožární ochrany, odolnost proti ohni je zabudována v samotném složení vlákna, nehořlavé vlastnosti se neztrácejí ani dlouhodobým používáním, údržbou, praním nebo stárnutím materiálu, zvyšují i vlastnosti jako stálobarevnost, vysoká oděruvzdornost, materiály se lehce udržují, perou i suší, což vede k nižším spotřebám energií a šetrnosti k životnímu prostředí;
otěruvzdronost min. 80 000 MD;
žmolkování min. 5;
požadavek na samozhášivost dle EN 13773 třída 1;
certifikát Oeko-Tex. 
</t>
    </r>
    <r>
      <rPr>
        <b/>
        <sz val="11"/>
        <color rgb="FF000000"/>
        <rFont val="Calibri"/>
        <family val="2"/>
        <charset val="238"/>
      </rPr>
      <t xml:space="preserve">Potah polštáře v barvě žluté. </t>
    </r>
    <r>
      <rPr>
        <sz val="11"/>
        <color rgb="FF000000"/>
        <rFont val="Calibri"/>
        <family val="2"/>
        <charset val="238"/>
      </rPr>
      <t xml:space="preserve">
Tvar polštáře a barevné složení dle přiloženého ilustračního obrázku.
Design, barevné odstíny potahů, moření identické s ostatními položkami.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</si>
</sst>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12" fillId="5" borderId="10" xfId="0" applyFont="1" applyFill="1" applyBorder="1" applyAlignment="1">
      <alignment horizontal="left" vertical="center" wrapText="1" indent="2"/>
    </xf>
    <xf numFmtId="0" fontId="7" fillId="0" borderId="0" xfId="0" applyFont="1" applyAlignment="1">
      <alignment horizontal="left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6</xdr:row>
      <xdr:rowOff>254000</xdr:rowOff>
    </xdr:from>
    <xdr:to>
      <xdr:col>6</xdr:col>
      <xdr:colOff>2366123</xdr:colOff>
      <xdr:row>6</xdr:row>
      <xdr:rowOff>1978969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1645C5D-A89E-4838-99FB-7665CDBC9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73150" y="3521075"/>
          <a:ext cx="1804148" cy="1724969"/>
        </a:xfrm>
        <a:prstGeom prst="rect">
          <a:avLst/>
        </a:prstGeom>
      </xdr:spPr>
    </xdr:pic>
    <xdr:clientData/>
  </xdr:twoCellAnchor>
  <xdr:twoCellAnchor editAs="oneCell">
    <xdr:from>
      <xdr:col>6</xdr:col>
      <xdr:colOff>263525</xdr:colOff>
      <xdr:row>7</xdr:row>
      <xdr:rowOff>904874</xdr:rowOff>
    </xdr:from>
    <xdr:to>
      <xdr:col>6</xdr:col>
      <xdr:colOff>2753992</xdr:colOff>
      <xdr:row>7</xdr:row>
      <xdr:rowOff>2705099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7F2F01-EE4D-48C0-82ED-8A8D408A8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98400" y="6391274"/>
          <a:ext cx="2490467" cy="1800225"/>
        </a:xfrm>
        <a:prstGeom prst="rect">
          <a:avLst/>
        </a:prstGeom>
      </xdr:spPr>
    </xdr:pic>
    <xdr:clientData/>
  </xdr:twoCellAnchor>
  <xdr:oneCellAnchor>
    <xdr:from>
      <xdr:col>6</xdr:col>
      <xdr:colOff>349250</xdr:colOff>
      <xdr:row>8</xdr:row>
      <xdr:rowOff>730249</xdr:rowOff>
    </xdr:from>
    <xdr:ext cx="2613453" cy="1889125"/>
    <xdr:pic>
      <xdr:nvPicPr>
        <xdr:cNvPr id="4" name="Obrázek 3">
          <a:extLst>
            <a:ext uri="{FF2B5EF4-FFF2-40B4-BE49-F238E27FC236}">
              <a16:creationId xmlns:a16="http://schemas.microsoft.com/office/drawing/2014/main" id="{65342750-4AD0-475E-8132-E066EBDFA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4125" y="10198099"/>
          <a:ext cx="2613453" cy="1889125"/>
        </a:xfrm>
        <a:prstGeom prst="rect">
          <a:avLst/>
        </a:prstGeom>
      </xdr:spPr>
    </xdr:pic>
    <xdr:clientData/>
  </xdr:oneCellAnchor>
  <xdr:twoCellAnchor editAs="oneCell">
    <xdr:from>
      <xdr:col>6</xdr:col>
      <xdr:colOff>307975</xdr:colOff>
      <xdr:row>9</xdr:row>
      <xdr:rowOff>714375</xdr:rowOff>
    </xdr:from>
    <xdr:to>
      <xdr:col>6</xdr:col>
      <xdr:colOff>2851150</xdr:colOff>
      <xdr:row>9</xdr:row>
      <xdr:rowOff>2619375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01E3486-6AE0-4EC5-B5C6-4F6FBA6B5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2850" y="14039850"/>
          <a:ext cx="2543175" cy="1905000"/>
        </a:xfrm>
        <a:prstGeom prst="rect">
          <a:avLst/>
        </a:prstGeom>
      </xdr:spPr>
    </xdr:pic>
    <xdr:clientData/>
  </xdr:twoCellAnchor>
  <xdr:twoCellAnchor editAs="oneCell">
    <xdr:from>
      <xdr:col>6</xdr:col>
      <xdr:colOff>365124</xdr:colOff>
      <xdr:row>10</xdr:row>
      <xdr:rowOff>549275</xdr:rowOff>
    </xdr:from>
    <xdr:to>
      <xdr:col>6</xdr:col>
      <xdr:colOff>2828925</xdr:colOff>
      <xdr:row>10</xdr:row>
      <xdr:rowOff>3317591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E829311-6684-4F47-83E6-75DC528F3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9999" y="17484725"/>
          <a:ext cx="2463801" cy="2768316"/>
        </a:xfrm>
        <a:prstGeom prst="rect">
          <a:avLst/>
        </a:prstGeom>
      </xdr:spPr>
    </xdr:pic>
    <xdr:clientData/>
  </xdr:twoCellAnchor>
  <xdr:twoCellAnchor editAs="oneCell">
    <xdr:from>
      <xdr:col>6</xdr:col>
      <xdr:colOff>168275</xdr:colOff>
      <xdr:row>12</xdr:row>
      <xdr:rowOff>889000</xdr:rowOff>
    </xdr:from>
    <xdr:to>
      <xdr:col>6</xdr:col>
      <xdr:colOff>3046413</xdr:colOff>
      <xdr:row>12</xdr:row>
      <xdr:rowOff>2533650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67DDA7EF-3996-4223-AD06-B1CE9E50D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03150" y="26054050"/>
          <a:ext cx="2878138" cy="1644650"/>
        </a:xfrm>
        <a:prstGeom prst="rect">
          <a:avLst/>
        </a:prstGeom>
      </xdr:spPr>
    </xdr:pic>
    <xdr:clientData/>
  </xdr:twoCellAnchor>
  <xdr:twoCellAnchor editAs="oneCell">
    <xdr:from>
      <xdr:col>6</xdr:col>
      <xdr:colOff>419099</xdr:colOff>
      <xdr:row>13</xdr:row>
      <xdr:rowOff>669925</xdr:rowOff>
    </xdr:from>
    <xdr:to>
      <xdr:col>6</xdr:col>
      <xdr:colOff>2714816</xdr:colOff>
      <xdr:row>13</xdr:row>
      <xdr:rowOff>2305050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9E1FCE72-9948-47A6-B63C-E47A8F445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3974" y="29664025"/>
          <a:ext cx="2295717" cy="1635125"/>
        </a:xfrm>
        <a:prstGeom prst="rect">
          <a:avLst/>
        </a:prstGeom>
      </xdr:spPr>
    </xdr:pic>
    <xdr:clientData/>
  </xdr:twoCellAnchor>
  <xdr:twoCellAnchor editAs="oneCell">
    <xdr:from>
      <xdr:col>6</xdr:col>
      <xdr:colOff>400050</xdr:colOff>
      <xdr:row>11</xdr:row>
      <xdr:rowOff>800100</xdr:rowOff>
    </xdr:from>
    <xdr:to>
      <xdr:col>6</xdr:col>
      <xdr:colOff>2812715</xdr:colOff>
      <xdr:row>11</xdr:row>
      <xdr:rowOff>3248025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90A8C51-1DDF-482F-A705-8414E3119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34925" y="21878925"/>
          <a:ext cx="2412665" cy="2447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2"/>
  <sheetViews>
    <sheetView tabSelected="1" topLeftCell="H13" zoomScale="80" zoomScaleNormal="80" workbookViewId="0">
      <selection activeCell="H13" sqref="H13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132.140625" style="1" customWidth="1"/>
    <col min="7" max="7" width="48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8.42578125" hidden="1" customWidth="1"/>
    <col min="13" max="13" width="33.42578125" customWidth="1"/>
    <col min="14" max="14" width="21.85546875" customWidth="1"/>
    <col min="15" max="15" width="32.8554687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9.140625" hidden="1" customWidth="1"/>
    <col min="23" max="23" width="23" style="5" customWidth="1"/>
  </cols>
  <sheetData>
    <row r="1" spans="1:23" ht="39" customHeight="1" x14ac:dyDescent="0.25">
      <c r="B1" s="71" t="s">
        <v>36</v>
      </c>
      <c r="C1" s="71"/>
      <c r="D1" s="71"/>
      <c r="E1" s="71"/>
      <c r="H1" s="36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1.75" customHeight="1" x14ac:dyDescent="0.25">
      <c r="B2" s="7"/>
      <c r="C2" s="7"/>
      <c r="D2" s="7"/>
      <c r="E2" s="7"/>
      <c r="H2" s="74"/>
      <c r="I2" s="75"/>
      <c r="J2" s="75"/>
      <c r="K2" s="75"/>
      <c r="L2" s="75"/>
      <c r="M2" s="75"/>
      <c r="N2" s="75"/>
      <c r="O2" s="75"/>
      <c r="P2" s="75"/>
      <c r="Q2" s="1"/>
      <c r="S2" s="6"/>
      <c r="T2" s="6"/>
      <c r="U2" s="6"/>
      <c r="V2" s="6"/>
      <c r="W2" s="6"/>
    </row>
    <row r="3" spans="1:23" ht="29.25" customHeight="1" x14ac:dyDescent="0.25">
      <c r="B3" s="8"/>
      <c r="C3" s="9" t="s">
        <v>0</v>
      </c>
      <c r="D3" s="10"/>
      <c r="E3" s="10"/>
      <c r="F3" s="10"/>
      <c r="G3" s="10"/>
      <c r="H3" s="75"/>
      <c r="I3" s="75"/>
      <c r="J3" s="75"/>
      <c r="K3" s="75"/>
      <c r="L3" s="75"/>
      <c r="M3" s="75"/>
      <c r="N3" s="75"/>
      <c r="O3" s="75"/>
      <c r="P3" s="75"/>
      <c r="Q3" s="5"/>
      <c r="R3" s="11"/>
      <c r="S3" s="11"/>
      <c r="U3" s="11"/>
    </row>
    <row r="4" spans="1:23" ht="19.899999999999999" customHeight="1" thickBot="1" x14ac:dyDescent="0.3">
      <c r="B4" s="12"/>
      <c r="C4" s="9" t="s">
        <v>1</v>
      </c>
      <c r="D4" s="10"/>
      <c r="E4" s="10"/>
      <c r="F4" s="10"/>
      <c r="G4" s="10"/>
      <c r="H4" s="10"/>
      <c r="I4" s="10"/>
      <c r="J4" s="10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34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35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174.75" customHeight="1" thickTop="1" x14ac:dyDescent="0.25">
      <c r="A7" s="24"/>
      <c r="B7" s="37">
        <v>1</v>
      </c>
      <c r="C7" s="38" t="s">
        <v>41</v>
      </c>
      <c r="D7" s="39">
        <v>6</v>
      </c>
      <c r="E7" s="38" t="s">
        <v>23</v>
      </c>
      <c r="F7" s="40" t="s">
        <v>42</v>
      </c>
      <c r="G7" s="38"/>
      <c r="H7" s="81"/>
      <c r="I7" s="38" t="s">
        <v>37</v>
      </c>
      <c r="J7" s="38" t="s">
        <v>24</v>
      </c>
      <c r="K7" s="68" t="s">
        <v>38</v>
      </c>
      <c r="L7" s="65"/>
      <c r="M7" s="78" t="s">
        <v>47</v>
      </c>
      <c r="N7" s="68" t="s">
        <v>39</v>
      </c>
      <c r="O7" s="68" t="s">
        <v>40</v>
      </c>
      <c r="P7" s="78">
        <v>40</v>
      </c>
      <c r="Q7" s="41">
        <f>D7*R7</f>
        <v>128400</v>
      </c>
      <c r="R7" s="42">
        <v>21400</v>
      </c>
      <c r="S7" s="84"/>
      <c r="T7" s="43">
        <f>D7*S7</f>
        <v>0</v>
      </c>
      <c r="U7" s="44" t="str">
        <f>IF(ISNUMBER(S7), IF(S7&gt;R7,"NEVYHOVUJE","VYHOVUJE")," ")</f>
        <v xml:space="preserve"> </v>
      </c>
      <c r="V7" s="65"/>
      <c r="W7" s="65" t="s">
        <v>33</v>
      </c>
    </row>
    <row r="8" spans="1:23" ht="313.5" customHeight="1" x14ac:dyDescent="0.25">
      <c r="A8" s="24"/>
      <c r="B8" s="45">
        <v>2</v>
      </c>
      <c r="C8" s="46" t="s">
        <v>43</v>
      </c>
      <c r="D8" s="47">
        <v>1</v>
      </c>
      <c r="E8" s="48" t="s">
        <v>23</v>
      </c>
      <c r="F8" s="63" t="s">
        <v>48</v>
      </c>
      <c r="G8" s="46"/>
      <c r="H8" s="82"/>
      <c r="I8" s="46" t="s">
        <v>37</v>
      </c>
      <c r="J8" s="46" t="s">
        <v>24</v>
      </c>
      <c r="K8" s="69"/>
      <c r="L8" s="66"/>
      <c r="M8" s="79"/>
      <c r="N8" s="69"/>
      <c r="O8" s="69"/>
      <c r="P8" s="79"/>
      <c r="Q8" s="50">
        <f>D8*R8</f>
        <v>20400</v>
      </c>
      <c r="R8" s="51">
        <v>20400</v>
      </c>
      <c r="S8" s="85"/>
      <c r="T8" s="52">
        <f>D8*S8</f>
        <v>0</v>
      </c>
      <c r="U8" s="53" t="str">
        <f t="shared" ref="U8:U14" si="0">IF(ISNUMBER(S8), IF(S8&gt;R8,"NEVYHOVUJE","VYHOVUJE")," ")</f>
        <v xml:space="preserve"> </v>
      </c>
      <c r="V8" s="66"/>
      <c r="W8" s="66"/>
    </row>
    <row r="9" spans="1:23" ht="303.75" customHeight="1" x14ac:dyDescent="0.25">
      <c r="A9" s="24"/>
      <c r="B9" s="45">
        <v>3</v>
      </c>
      <c r="C9" s="46" t="s">
        <v>43</v>
      </c>
      <c r="D9" s="47">
        <v>1</v>
      </c>
      <c r="E9" s="48" t="s">
        <v>23</v>
      </c>
      <c r="F9" s="49" t="s">
        <v>49</v>
      </c>
      <c r="G9" s="46"/>
      <c r="H9" s="82"/>
      <c r="I9" s="46" t="s">
        <v>37</v>
      </c>
      <c r="J9" s="46" t="s">
        <v>24</v>
      </c>
      <c r="K9" s="69"/>
      <c r="L9" s="66"/>
      <c r="M9" s="79"/>
      <c r="N9" s="69"/>
      <c r="O9" s="69"/>
      <c r="P9" s="79"/>
      <c r="Q9" s="50">
        <f>D9*R9</f>
        <v>24400</v>
      </c>
      <c r="R9" s="51">
        <v>24400</v>
      </c>
      <c r="S9" s="85"/>
      <c r="T9" s="52">
        <f>D9*S9</f>
        <v>0</v>
      </c>
      <c r="U9" s="53" t="str">
        <f t="shared" si="0"/>
        <v xml:space="preserve"> </v>
      </c>
      <c r="V9" s="66"/>
      <c r="W9" s="66"/>
    </row>
    <row r="10" spans="1:23" ht="284.25" customHeight="1" x14ac:dyDescent="0.25">
      <c r="A10" s="24"/>
      <c r="B10" s="45">
        <v>4</v>
      </c>
      <c r="C10" s="46" t="s">
        <v>43</v>
      </c>
      <c r="D10" s="47">
        <v>1</v>
      </c>
      <c r="E10" s="48" t="s">
        <v>23</v>
      </c>
      <c r="F10" s="49" t="s">
        <v>50</v>
      </c>
      <c r="G10" s="46"/>
      <c r="H10" s="82"/>
      <c r="I10" s="46" t="s">
        <v>37</v>
      </c>
      <c r="J10" s="46" t="s">
        <v>24</v>
      </c>
      <c r="K10" s="69"/>
      <c r="L10" s="66"/>
      <c r="M10" s="79"/>
      <c r="N10" s="69"/>
      <c r="O10" s="69"/>
      <c r="P10" s="79"/>
      <c r="Q10" s="50">
        <f>D10*R10</f>
        <v>29300</v>
      </c>
      <c r="R10" s="51">
        <v>29300</v>
      </c>
      <c r="S10" s="85"/>
      <c r="T10" s="52">
        <f>D10*S10</f>
        <v>0</v>
      </c>
      <c r="U10" s="53" t="str">
        <f t="shared" si="0"/>
        <v xml:space="preserve"> </v>
      </c>
      <c r="V10" s="66"/>
      <c r="W10" s="66"/>
    </row>
    <row r="11" spans="1:23" ht="326.25" customHeight="1" x14ac:dyDescent="0.25">
      <c r="A11" s="24"/>
      <c r="B11" s="45">
        <v>5</v>
      </c>
      <c r="C11" s="46" t="s">
        <v>43</v>
      </c>
      <c r="D11" s="47">
        <v>2</v>
      </c>
      <c r="E11" s="48" t="s">
        <v>23</v>
      </c>
      <c r="F11" s="49" t="s">
        <v>51</v>
      </c>
      <c r="G11" s="46"/>
      <c r="H11" s="82"/>
      <c r="I11" s="46" t="s">
        <v>37</v>
      </c>
      <c r="J11" s="46" t="s">
        <v>24</v>
      </c>
      <c r="K11" s="69"/>
      <c r="L11" s="66"/>
      <c r="M11" s="79"/>
      <c r="N11" s="69"/>
      <c r="O11" s="69"/>
      <c r="P11" s="79"/>
      <c r="Q11" s="50">
        <f>D11*R11</f>
        <v>58600</v>
      </c>
      <c r="R11" s="51">
        <v>29300</v>
      </c>
      <c r="S11" s="85"/>
      <c r="T11" s="52">
        <f>D11*S11</f>
        <v>0</v>
      </c>
      <c r="U11" s="53" t="str">
        <f t="shared" si="0"/>
        <v xml:space="preserve"> </v>
      </c>
      <c r="V11" s="66"/>
      <c r="W11" s="66"/>
    </row>
    <row r="12" spans="1:23" ht="321.75" customHeight="1" x14ac:dyDescent="0.25">
      <c r="A12" s="24"/>
      <c r="B12" s="45">
        <v>6</v>
      </c>
      <c r="C12" s="46" t="s">
        <v>44</v>
      </c>
      <c r="D12" s="47">
        <v>1</v>
      </c>
      <c r="E12" s="48" t="s">
        <v>23</v>
      </c>
      <c r="F12" s="49" t="s">
        <v>52</v>
      </c>
      <c r="G12" s="46"/>
      <c r="H12" s="82"/>
      <c r="I12" s="46" t="s">
        <v>37</v>
      </c>
      <c r="J12" s="46" t="s">
        <v>24</v>
      </c>
      <c r="K12" s="69"/>
      <c r="L12" s="66"/>
      <c r="M12" s="79"/>
      <c r="N12" s="69"/>
      <c r="O12" s="69"/>
      <c r="P12" s="79"/>
      <c r="Q12" s="50">
        <f>D12*R12</f>
        <v>18300</v>
      </c>
      <c r="R12" s="51">
        <v>18300</v>
      </c>
      <c r="S12" s="85"/>
      <c r="T12" s="52">
        <f>D12*S12</f>
        <v>0</v>
      </c>
      <c r="U12" s="53" t="str">
        <f t="shared" si="0"/>
        <v xml:space="preserve"> </v>
      </c>
      <c r="V12" s="66"/>
      <c r="W12" s="66"/>
    </row>
    <row r="13" spans="1:23" ht="301.5" customHeight="1" x14ac:dyDescent="0.25">
      <c r="A13" s="24"/>
      <c r="B13" s="45">
        <v>7</v>
      </c>
      <c r="C13" s="46" t="s">
        <v>45</v>
      </c>
      <c r="D13" s="47">
        <v>1</v>
      </c>
      <c r="E13" s="48" t="s">
        <v>23</v>
      </c>
      <c r="F13" s="49" t="s">
        <v>53</v>
      </c>
      <c r="G13" s="46"/>
      <c r="H13" s="82"/>
      <c r="I13" s="46" t="s">
        <v>37</v>
      </c>
      <c r="J13" s="46" t="s">
        <v>24</v>
      </c>
      <c r="K13" s="69"/>
      <c r="L13" s="66"/>
      <c r="M13" s="79"/>
      <c r="N13" s="69"/>
      <c r="O13" s="69"/>
      <c r="P13" s="79"/>
      <c r="Q13" s="50">
        <f>D13*R13</f>
        <v>33600</v>
      </c>
      <c r="R13" s="51">
        <v>33600</v>
      </c>
      <c r="S13" s="85"/>
      <c r="T13" s="52">
        <f>D13*S13</f>
        <v>0</v>
      </c>
      <c r="U13" s="53" t="str">
        <f t="shared" si="0"/>
        <v xml:space="preserve"> </v>
      </c>
      <c r="V13" s="66"/>
      <c r="W13" s="66"/>
    </row>
    <row r="14" spans="1:23" ht="258.75" customHeight="1" thickBot="1" x14ac:dyDescent="0.3">
      <c r="A14" s="24"/>
      <c r="B14" s="54">
        <v>8</v>
      </c>
      <c r="C14" s="55" t="s">
        <v>46</v>
      </c>
      <c r="D14" s="56">
        <v>4</v>
      </c>
      <c r="E14" s="57" t="s">
        <v>23</v>
      </c>
      <c r="F14" s="58" t="s">
        <v>54</v>
      </c>
      <c r="G14" s="55"/>
      <c r="H14" s="83"/>
      <c r="I14" s="55" t="s">
        <v>24</v>
      </c>
      <c r="J14" s="55" t="s">
        <v>24</v>
      </c>
      <c r="K14" s="70"/>
      <c r="L14" s="67"/>
      <c r="M14" s="80"/>
      <c r="N14" s="70"/>
      <c r="O14" s="70"/>
      <c r="P14" s="80"/>
      <c r="Q14" s="59">
        <f>D14*R14</f>
        <v>7200</v>
      </c>
      <c r="R14" s="60">
        <v>1800</v>
      </c>
      <c r="S14" s="86"/>
      <c r="T14" s="61">
        <f>D14*S14</f>
        <v>0</v>
      </c>
      <c r="U14" s="62" t="str">
        <f t="shared" si="0"/>
        <v xml:space="preserve"> </v>
      </c>
      <c r="V14" s="67"/>
      <c r="W14" s="67"/>
    </row>
    <row r="15" spans="1:23" ht="13.5" customHeight="1" thickTop="1" thickBot="1" x14ac:dyDescent="0.3">
      <c r="C15"/>
      <c r="D15"/>
      <c r="E15"/>
      <c r="F15"/>
      <c r="G15"/>
      <c r="H15"/>
      <c r="I15"/>
      <c r="J15"/>
      <c r="K15"/>
      <c r="O15"/>
      <c r="P15"/>
      <c r="Q15"/>
      <c r="T15" s="25"/>
    </row>
    <row r="16" spans="1:23" ht="60.75" customHeight="1" thickTop="1" thickBot="1" x14ac:dyDescent="0.3">
      <c r="B16" s="76" t="s">
        <v>25</v>
      </c>
      <c r="C16" s="76"/>
      <c r="D16" s="76"/>
      <c r="E16" s="76"/>
      <c r="F16" s="76"/>
      <c r="G16" s="76"/>
      <c r="H16" s="76"/>
      <c r="I16" s="76"/>
      <c r="J16" s="76"/>
      <c r="K16" s="76"/>
      <c r="L16" s="13"/>
      <c r="M16" s="26"/>
      <c r="N16" s="26"/>
      <c r="O16" s="26"/>
      <c r="P16" s="27"/>
      <c r="Q16" s="27"/>
      <c r="R16" s="28" t="s">
        <v>26</v>
      </c>
      <c r="S16" s="77" t="s">
        <v>27</v>
      </c>
      <c r="T16" s="77"/>
      <c r="U16" s="77"/>
      <c r="V16" s="18"/>
    </row>
    <row r="17" spans="2:23" ht="33" customHeight="1" thickTop="1" thickBot="1" x14ac:dyDescent="0.3">
      <c r="B17" s="72" t="s">
        <v>28</v>
      </c>
      <c r="C17" s="72"/>
      <c r="D17" s="72"/>
      <c r="E17" s="72"/>
      <c r="F17" s="72"/>
      <c r="G17" s="72"/>
      <c r="H17" s="72"/>
      <c r="I17" s="64"/>
      <c r="J17" s="64"/>
      <c r="K17" s="29"/>
      <c r="M17" s="30"/>
      <c r="N17" s="30"/>
      <c r="O17" s="30"/>
      <c r="P17" s="31"/>
      <c r="Q17" s="31"/>
      <c r="R17" s="32">
        <f>SUM(Q7:Q14)</f>
        <v>320200</v>
      </c>
      <c r="S17" s="73">
        <f>SUM(T7:T14)</f>
        <v>0</v>
      </c>
      <c r="T17" s="73"/>
      <c r="U17" s="73"/>
    </row>
    <row r="18" spans="2:23" s="33" customFormat="1" ht="15.75" thickTop="1" x14ac:dyDescent="0.25">
      <c r="B18" s="33" t="s">
        <v>29</v>
      </c>
      <c r="W18" s="34"/>
    </row>
    <row r="19" spans="2:23" s="33" customFormat="1" x14ac:dyDescent="0.25">
      <c r="B19" s="35" t="s">
        <v>30</v>
      </c>
      <c r="C19" s="33" t="s">
        <v>31</v>
      </c>
      <c r="W19" s="34"/>
    </row>
    <row r="20" spans="2:23" s="33" customFormat="1" x14ac:dyDescent="0.25">
      <c r="B20" s="35" t="s">
        <v>30</v>
      </c>
      <c r="C20" s="33" t="s">
        <v>32</v>
      </c>
      <c r="W20" s="34"/>
    </row>
    <row r="21" spans="2:23" s="33" customFormat="1" x14ac:dyDescent="0.25">
      <c r="W21" s="34"/>
    </row>
    <row r="22" spans="2:23" s="33" customFormat="1" x14ac:dyDescent="0.25">
      <c r="W22" s="34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  <row r="51" spans="3:10" x14ac:dyDescent="0.25">
      <c r="C51"/>
      <c r="E51"/>
      <c r="F51"/>
      <c r="G51"/>
      <c r="I51"/>
      <c r="J51"/>
    </row>
    <row r="52" spans="3:10" x14ac:dyDescent="0.25">
      <c r="C52"/>
      <c r="E52"/>
      <c r="F52"/>
      <c r="G52"/>
      <c r="I52"/>
      <c r="J52"/>
    </row>
  </sheetData>
  <sheetProtection algorithmName="SHA-512" hashValue="JLyCF7GKja4I9aqgdgdheJlROS6r0I7csoqXDZ8HA67aKGZa2YL4Vv/w9QJQaV7Uqlav7RS3M7LA90UZjBf13w==" saltValue="zhDN69yS/0C5DudZl+uHCw==" spinCount="100000" sheet="1" objects="1" scenarios="1" selectLockedCells="1"/>
  <mergeCells count="14">
    <mergeCell ref="B1:E1"/>
    <mergeCell ref="B17:H17"/>
    <mergeCell ref="S17:U17"/>
    <mergeCell ref="H2:P3"/>
    <mergeCell ref="B16:K16"/>
    <mergeCell ref="S16:U16"/>
    <mergeCell ref="K7:K14"/>
    <mergeCell ref="L7:L14"/>
    <mergeCell ref="P7:P14"/>
    <mergeCell ref="M7:M14"/>
    <mergeCell ref="V7:V14"/>
    <mergeCell ref="W7:W14"/>
    <mergeCell ref="N7:N14"/>
    <mergeCell ref="O7:O14"/>
  </mergeCells>
  <conditionalFormatting sqref="B7:B14 D7:D14">
    <cfRule type="expression" dxfId="12" priority="2">
      <formula>LEN(TRIM(B7))=0</formula>
    </cfRule>
  </conditionalFormatting>
  <conditionalFormatting sqref="B7:B14">
    <cfRule type="cellIs" dxfId="11" priority="3" operator="greaterThanOrEqual">
      <formula>1</formula>
    </cfRule>
  </conditionalFormatting>
  <conditionalFormatting sqref="U7:U14">
    <cfRule type="cellIs" dxfId="10" priority="4" operator="equal">
      <formula>"VYHOVUJE"</formula>
    </cfRule>
  </conditionalFormatting>
  <conditionalFormatting sqref="U7:U14">
    <cfRule type="cellIs" dxfId="9" priority="5" operator="equal">
      <formula>"NEVYHOVUJE"</formula>
    </cfRule>
  </conditionalFormatting>
  <conditionalFormatting sqref="H7:H14">
    <cfRule type="expression" dxfId="8" priority="6">
      <formula>LEN(TRIM(H7))=0</formula>
    </cfRule>
  </conditionalFormatting>
  <conditionalFormatting sqref="H7:H14">
    <cfRule type="expression" dxfId="7" priority="7">
      <formula>LEN(TRIM(H7))=0</formula>
    </cfRule>
  </conditionalFormatting>
  <conditionalFormatting sqref="H7:H14">
    <cfRule type="expression" dxfId="6" priority="8">
      <formula>LEN(TRIM(H7))&gt;0</formula>
    </cfRule>
  </conditionalFormatting>
  <conditionalFormatting sqref="H7:H14">
    <cfRule type="expression" dxfId="5" priority="9">
      <formula>LEN(TRIM(H7))&gt;0</formula>
    </cfRule>
  </conditionalFormatting>
  <conditionalFormatting sqref="H7:H14">
    <cfRule type="expression" dxfId="4" priority="10">
      <formula>LEN(TRIM(H7))&gt;0</formula>
    </cfRule>
  </conditionalFormatting>
  <conditionalFormatting sqref="S7:S14">
    <cfRule type="expression" dxfId="3" priority="11">
      <formula>LEN(TRIM(S7))=0</formula>
    </cfRule>
  </conditionalFormatting>
  <conditionalFormatting sqref="S7:S14">
    <cfRule type="expression" dxfId="2" priority="12">
      <formula>LEN(TRIM(S7))&gt;0</formula>
    </cfRule>
  </conditionalFormatting>
  <conditionalFormatting sqref="S7:S14">
    <cfRule type="expression" dxfId="1" priority="13">
      <formula>LEN(TRIM(S7))&gt;0</formula>
    </cfRule>
  </conditionalFormatting>
  <conditionalFormatting sqref="I7:I14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14" xr:uid="{00000000-0002-0000-0000-000000000000}">
      <formula1>"ANO,NE"</formula1>
      <formula2>0</formula2>
    </dataValidation>
    <dataValidation type="list" showInputMessage="1" showErrorMessage="1" sqref="E7:E14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2023-03-24T10:04:04Z</cp:lastPrinted>
  <dcterms:created xsi:type="dcterms:W3CDTF">2014-03-05T12:43:32Z</dcterms:created>
  <dcterms:modified xsi:type="dcterms:W3CDTF">2023-04-12T11:38:43Z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